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4385" yWindow="-15" windowWidth="14430" windowHeight="12150"/>
  </bookViews>
  <sheets>
    <sheet name="CC1资本构成" sheetId="2" r:id="rId1"/>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6" i="2" l="1"/>
  <c r="C34" i="2"/>
  <c r="C64" i="2" l="1"/>
  <c r="C13" i="2"/>
  <c r="C35" i="2" l="1"/>
  <c r="C65" i="2" l="1"/>
  <c r="C70" i="2" s="1"/>
  <c r="C75" i="2"/>
  <c r="C51" i="2"/>
  <c r="C69" i="2" s="1"/>
  <c r="C68" i="2"/>
</calcChain>
</file>

<file path=xl/sharedStrings.xml><?xml version="1.0" encoding="utf-8"?>
<sst xmlns="http://schemas.openxmlformats.org/spreadsheetml/2006/main" count="97" uniqueCount="91">
  <si>
    <t>a</t>
  </si>
  <si>
    <t>b</t>
  </si>
  <si>
    <t>核心一级资本净额</t>
  </si>
  <si>
    <t>一级资本净额</t>
  </si>
  <si>
    <t>风险加权资产</t>
  </si>
  <si>
    <t>资本充足率</t>
  </si>
  <si>
    <t>满足最低资本要求后的可用核心一级资本净额占风险加权资产的比例（%）</t>
  </si>
  <si>
    <t>数额</t>
  </si>
  <si>
    <t>代码</t>
  </si>
  <si>
    <t>核心一级资本</t>
  </si>
  <si>
    <t>实收资本和资本公积可计入部分</t>
  </si>
  <si>
    <t>e+g</t>
  </si>
  <si>
    <t>留存收益</t>
  </si>
  <si>
    <t>2a</t>
  </si>
  <si>
    <t>盈余公积</t>
  </si>
  <si>
    <t>h</t>
  </si>
  <si>
    <t>2b</t>
  </si>
  <si>
    <t>一般风险准备</t>
  </si>
  <si>
    <t>i</t>
  </si>
  <si>
    <t>2c</t>
  </si>
  <si>
    <t>未分配利润</t>
  </si>
  <si>
    <t>j</t>
  </si>
  <si>
    <t>累计其他综合收益</t>
  </si>
  <si>
    <t>少数股东资本可计入部分</t>
  </si>
  <si>
    <t>扣除前的核心一级资本</t>
  </si>
  <si>
    <r>
      <t>核心一级资本：扣除项</t>
    </r>
    <r>
      <rPr>
        <sz val="14"/>
        <color rgb="FF000000"/>
        <rFont val="仿宋_GB2312"/>
        <family val="3"/>
        <charset val="134"/>
      </rPr>
      <t>　</t>
    </r>
  </si>
  <si>
    <t>审慎估值调整</t>
  </si>
  <si>
    <t>商誉（扣除递延税负债）</t>
  </si>
  <si>
    <t>a-c</t>
  </si>
  <si>
    <t>其他无形资产（土地使用权除外）（扣除递延税负债）</t>
  </si>
  <si>
    <t>b-d</t>
  </si>
  <si>
    <t>依赖未来盈利的由经营亏损引起的净递延税资产</t>
  </si>
  <si>
    <t>对未按公允价值计量的项目进行套期形成的现金流储备</t>
  </si>
  <si>
    <t>损失准备缺口</t>
  </si>
  <si>
    <t>资产证券化销售利得</t>
  </si>
  <si>
    <t>自身信用风险变化导致其负债公允价值变化带来的未实现损益</t>
  </si>
  <si>
    <t>确定受益类的养老金资产净额（扣除递延税负债）</t>
  </si>
  <si>
    <t>直接或间接持有本银行的股票</t>
  </si>
  <si>
    <t>银行间或银行与其他金融机构间通过协议相互持有的核心一级资本</t>
  </si>
  <si>
    <t>对未并表金融机构小额少数资本投资中的核心一级资本中应扣除金额</t>
  </si>
  <si>
    <t>对未并表金融机构大额少数资本投资中的核心一级资本中应扣除金额</t>
  </si>
  <si>
    <t>其他依赖于银行未来盈利的净递延税资产中应扣除金额</t>
  </si>
  <si>
    <t>对未并表金融机构大额少数资本投资中的核心一级资本和其他依赖于银行未来盈利的净递延税资产的未扣除部分超过核心一级资本15%的应扣除金额</t>
  </si>
  <si>
    <t xml:space="preserve">    其中：应在对金融机构大额少数资本投资中扣除的金额</t>
  </si>
  <si>
    <t xml:space="preserve">    其中：应在其他依赖于银行未来盈利的净递延税资产中扣除的金额</t>
  </si>
  <si>
    <t>其他应在核心一级资本中扣除的项目合计</t>
  </si>
  <si>
    <t>应从其他一级资本和二级资本中扣除的未扣缺口</t>
  </si>
  <si>
    <t>核心一级资本扣除项总和</t>
  </si>
  <si>
    <t>其他一级资本</t>
  </si>
  <si>
    <t>其他一级资本工具及其溢价</t>
  </si>
  <si>
    <t xml:space="preserve">    其中：权益部分</t>
  </si>
  <si>
    <t xml:space="preserve">    其中：负债部分</t>
  </si>
  <si>
    <t>扣除前的其他一级资本</t>
  </si>
  <si>
    <t>其他一级资本:扣除项</t>
  </si>
  <si>
    <t>直接或间接持有的本银行其他一级资本</t>
  </si>
  <si>
    <t>银行间或银行与其他金融机构间通过协议相互持有的其他一级资本</t>
  </si>
  <si>
    <t>对未并表金融机构小额少数资本投资中的其他一级资本中应扣除金额</t>
  </si>
  <si>
    <t>对未并表金融机构大额少数资本投资中的其他一级资本中应扣除金额</t>
  </si>
  <si>
    <t>其他应在其他一级资本中扣除的项目合计</t>
  </si>
  <si>
    <t>应从二级资本中扣除的未扣缺口</t>
  </si>
  <si>
    <t>其他一级资本扣除项总和</t>
  </si>
  <si>
    <t>其他一级资本净额</t>
  </si>
  <si>
    <t>二级资本</t>
  </si>
  <si>
    <t>二级资本工具及其溢价</t>
  </si>
  <si>
    <t>超额损失准备可计入部分</t>
  </si>
  <si>
    <t>扣除前的二级资本</t>
  </si>
  <si>
    <t>二级资本：扣除项</t>
  </si>
  <si>
    <t>直接或间接持有的本银行的二级资本</t>
  </si>
  <si>
    <t>对未并表金融机构小额少数资本投资中的二级资本中应扣除金额</t>
  </si>
  <si>
    <t>对未并表金融机构大额少数资本投资中的二级资本</t>
  </si>
  <si>
    <t>其他应在二级资本中扣除的项目合计</t>
  </si>
  <si>
    <t>二级资本扣除项总和</t>
  </si>
  <si>
    <t>二级资本净额</t>
  </si>
  <si>
    <t>总资本净额</t>
  </si>
  <si>
    <t>资本充足率和其他各级资本要求</t>
  </si>
  <si>
    <t>核心一级资本充足率</t>
  </si>
  <si>
    <t>一级资本充足率</t>
  </si>
  <si>
    <t>其他各级资本要求（%）</t>
  </si>
  <si>
    <t xml:space="preserve">    其中：储备资本要求</t>
  </si>
  <si>
    <t xml:space="preserve">    其中：逆周期资本要求</t>
  </si>
  <si>
    <t xml:space="preserve">    其中：全球系统重要性银行或国内系统重要性银行附加资本要求</t>
  </si>
  <si>
    <t>我国最低监管资本要求</t>
  </si>
  <si>
    <t>门槛扣除项中未扣除部分</t>
  </si>
  <si>
    <t>对未并表金融机构的小额少数资本投资中未扣除部分</t>
  </si>
  <si>
    <t>对未并表金融机构的大额少数资本投资中未扣除部分</t>
  </si>
  <si>
    <t>其他依赖于银行未来盈利的净递延税资产（扣除递延税负债）</t>
  </si>
  <si>
    <t>可计入二级资本的超额损失准备的限额</t>
  </si>
  <si>
    <t>权重法下，实际计提的超额损失准备金额</t>
  </si>
  <si>
    <t>权重法下，可计入二级资本超额损失准备的数额</t>
  </si>
  <si>
    <t>单位：万元、%</t>
    <phoneticPr fontId="3" type="noConversion"/>
  </si>
  <si>
    <t>附表2：CC1资本构成</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</si>
</sst>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 "/>
  </numFmts>
  <fonts count="8">
    <font>
      <sz val="11"/>
      <color theme="1"/>
      <name val="等线"/>
      <family val="2"/>
      <charset val="134"/>
      <scheme val="minor"/>
    </font>
    <font>
      <sz val="14"/>
      <color rgb="FF000000"/>
      <name val="仿宋_GB2312"/>
      <family val="3"/>
      <charset val="134"/>
    </font>
    <font>
      <b/>
      <sz val="14"/>
      <color rgb="FF000000"/>
      <name val="仿宋_GB2312"/>
      <family val="3"/>
      <charset val="134"/>
    </font>
    <font>
      <sz val="9"/>
      <name val="等线"/>
      <family val="2"/>
      <charset val="134"/>
      <scheme val="minor"/>
    </font>
    <font>
      <sz val="11"/>
      <color theme="1"/>
      <name val="等线"/>
      <family val="2"/>
      <charset val="134"/>
      <scheme val="minor"/>
    </font>
    <font>
      <sz val="14"/>
      <name val="仿宋_GB2312"/>
      <family val="3"/>
      <charset val="134"/>
    </font>
    <font>
      <b/>
      <sz val="14"/>
      <name val="仿宋_GB2312"/>
      <family val="3"/>
      <charset val="134"/>
    </font>
    <font>
      <sz val="14"/>
      <color theme="1"/>
      <name val="等线"/>
      <family val="2"/>
      <charset val="134"/>
      <scheme val="minor"/>
    </font>
  </fonts>
  <fills count="3">
    <fill>
      <patternFill patternType="none"/>
    </fill>
    <fill>
      <patternFill patternType="gray125"/>
    </fill>
    <fill>
      <patternFill patternType="solid">
        <fgColor rgb="FFBEBEBE"/>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43" fontId="4" fillId="0" borderId="0" applyFont="0" applyFill="0" applyBorder="0" applyAlignment="0" applyProtection="0">
      <alignment vertical="center"/>
    </xf>
  </cellStyleXfs>
  <cellXfs count="31">
    <xf numFmtId="0" fontId="0" fillId="0" borderId="0" xfId="0">
      <alignment vertical="center"/>
    </xf>
    <xf numFmtId="176" fontId="0" fillId="0" borderId="0" xfId="0" applyNumberFormat="1">
      <alignment vertical="center"/>
    </xf>
    <xf numFmtId="176" fontId="0" fillId="0" borderId="0" xfId="0" applyNumberFormat="1" applyAlignment="1">
      <alignment horizontal="right" vertical="center"/>
    </xf>
    <xf numFmtId="0" fontId="0" fillId="0" borderId="0" xfId="0" applyAlignment="1">
      <alignment horizontal="right" vertical="center"/>
    </xf>
    <xf numFmtId="176" fontId="1" fillId="0" borderId="1" xfId="0" applyNumberFormat="1" applyFont="1" applyBorder="1" applyAlignment="1">
      <alignment horizontal="right" vertical="center" wrapText="1"/>
    </xf>
    <xf numFmtId="176" fontId="2" fillId="0" borderId="1" xfId="0" applyNumberFormat="1" applyFont="1" applyBorder="1" applyAlignment="1">
      <alignment horizontal="right" vertical="center" wrapText="1"/>
    </xf>
    <xf numFmtId="0" fontId="1" fillId="0" borderId="1" xfId="0" applyFont="1" applyBorder="1" applyAlignment="1">
      <alignment horizontal="justify" vertical="center" wrapText="1"/>
    </xf>
    <xf numFmtId="176" fontId="1" fillId="0" borderId="1" xfId="1" applyNumberFormat="1" applyFont="1" applyBorder="1" applyAlignment="1">
      <alignment horizontal="right" vertical="center" wrapText="1"/>
    </xf>
    <xf numFmtId="0" fontId="2" fillId="0" borderId="1" xfId="0" applyFont="1" applyBorder="1" applyAlignment="1">
      <alignment horizontal="justify" vertical="center" wrapText="1"/>
    </xf>
    <xf numFmtId="0" fontId="6" fillId="0" borderId="1" xfId="0" applyFont="1" applyBorder="1" applyAlignment="1">
      <alignment horizontal="justify" vertical="center" wrapText="1"/>
    </xf>
    <xf numFmtId="176" fontId="5" fillId="0" borderId="1" xfId="0" applyNumberFormat="1" applyFont="1" applyBorder="1" applyAlignment="1">
      <alignment horizontal="right" vertical="center" wrapText="1"/>
    </xf>
    <xf numFmtId="0" fontId="5" fillId="0" borderId="1" xfId="0" applyFont="1" applyBorder="1" applyAlignment="1">
      <alignment horizontal="justify" vertical="center" wrapText="1"/>
    </xf>
    <xf numFmtId="176" fontId="5" fillId="2" borderId="1" xfId="0" applyNumberFormat="1" applyFont="1" applyFill="1" applyBorder="1" applyAlignment="1">
      <alignment horizontal="right" vertical="center" wrapText="1"/>
    </xf>
    <xf numFmtId="176" fontId="5" fillId="0" borderId="1" xfId="1" applyNumberFormat="1" applyFont="1" applyBorder="1" applyAlignment="1">
      <alignment horizontal="righ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2" xfId="0" applyFont="1" applyBorder="1" applyAlignment="1">
      <alignment horizontal="center" vertical="top" wrapText="1"/>
    </xf>
    <xf numFmtId="0" fontId="5" fillId="0" borderId="2" xfId="0" applyFont="1" applyBorder="1" applyAlignment="1">
      <alignment horizontal="center" vertical="center" wrapText="1"/>
    </xf>
    <xf numFmtId="0" fontId="5" fillId="0" borderId="3" xfId="0" applyFont="1" applyBorder="1" applyAlignment="1">
      <alignment horizontal="justify" vertical="center" wrapText="1"/>
    </xf>
    <xf numFmtId="0" fontId="7" fillId="0" borderId="0" xfId="0" applyFont="1">
      <alignment vertical="center"/>
    </xf>
    <xf numFmtId="176" fontId="1" fillId="0" borderId="1" xfId="1" applyNumberFormat="1" applyFont="1" applyFill="1" applyBorder="1" applyAlignment="1">
      <alignment horizontal="right" vertical="center" wrapText="1"/>
    </xf>
    <xf numFmtId="0" fontId="2" fillId="0" borderId="2"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1"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3" xfId="0" applyFont="1" applyBorder="1" applyAlignment="1">
      <alignment horizontal="justify"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6"/>
  <sheetViews>
    <sheetView tabSelected="1" topLeftCell="A76" workbookViewId="0">
      <selection activeCell="C86" sqref="C86"/>
    </sheetView>
  </sheetViews>
  <sheetFormatPr defaultRowHeight="14.25"/>
  <cols>
    <col min="2" max="2" width="43.875" customWidth="1"/>
    <col min="3" max="3" width="18.75" style="2" customWidth="1"/>
    <col min="4" max="4" width="13.875" customWidth="1"/>
    <col min="5" max="5" width="9.75" bestFit="1" customWidth="1"/>
  </cols>
  <sheetData>
    <row r="1" spans="1:5" ht="18">
      <c r="A1" s="21" t="s">
        <v>90</v>
      </c>
    </row>
    <row r="2" spans="1:5">
      <c r="D2" s="3" t="s">
        <v>89</v>
      </c>
    </row>
    <row r="3" spans="1:5" ht="18.75">
      <c r="A3" s="26"/>
      <c r="B3" s="27"/>
      <c r="C3" s="4" t="s">
        <v>0</v>
      </c>
      <c r="D3" s="14" t="s">
        <v>1</v>
      </c>
    </row>
    <row r="4" spans="1:5" ht="18.75">
      <c r="A4" s="26"/>
      <c r="B4" s="27"/>
      <c r="C4" s="5" t="s">
        <v>7</v>
      </c>
      <c r="D4" s="15" t="s">
        <v>8</v>
      </c>
    </row>
    <row r="5" spans="1:5" ht="18.75">
      <c r="A5" s="23" t="s">
        <v>9</v>
      </c>
      <c r="B5" s="24"/>
      <c r="C5" s="24"/>
      <c r="D5" s="25"/>
    </row>
    <row r="6" spans="1:5" ht="18.75">
      <c r="A6" s="16">
        <v>1</v>
      </c>
      <c r="B6" s="6" t="s">
        <v>10</v>
      </c>
      <c r="C6" s="7">
        <v>153927.75999999998</v>
      </c>
      <c r="D6" s="14" t="s">
        <v>11</v>
      </c>
    </row>
    <row r="7" spans="1:5" ht="18.75">
      <c r="A7" s="16">
        <v>2</v>
      </c>
      <c r="B7" s="6" t="s">
        <v>12</v>
      </c>
      <c r="C7" s="7">
        <v>19365.509999999998</v>
      </c>
      <c r="D7" s="14"/>
      <c r="E7" s="1"/>
    </row>
    <row r="8" spans="1:5" ht="18.75">
      <c r="A8" s="16" t="s">
        <v>13</v>
      </c>
      <c r="B8" s="6" t="s">
        <v>14</v>
      </c>
      <c r="C8" s="7">
        <v>8825.74</v>
      </c>
      <c r="D8" s="14" t="s">
        <v>15</v>
      </c>
    </row>
    <row r="9" spans="1:5" ht="18.75">
      <c r="A9" s="16" t="s">
        <v>16</v>
      </c>
      <c r="B9" s="6" t="s">
        <v>17</v>
      </c>
      <c r="C9" s="7">
        <v>17386.41</v>
      </c>
      <c r="D9" s="14" t="s">
        <v>18</v>
      </c>
    </row>
    <row r="10" spans="1:5" ht="18.75">
      <c r="A10" s="16" t="s">
        <v>19</v>
      </c>
      <c r="B10" s="6" t="s">
        <v>20</v>
      </c>
      <c r="C10" s="7">
        <v>-6846.64</v>
      </c>
      <c r="D10" s="14" t="s">
        <v>21</v>
      </c>
    </row>
    <row r="11" spans="1:5" ht="18.75">
      <c r="A11" s="16">
        <v>3</v>
      </c>
      <c r="B11" s="6" t="s">
        <v>22</v>
      </c>
      <c r="C11" s="7">
        <v>-403.96</v>
      </c>
      <c r="D11" s="14"/>
    </row>
    <row r="12" spans="1:5" ht="18.75">
      <c r="A12" s="16">
        <v>4</v>
      </c>
      <c r="B12" s="6" t="s">
        <v>23</v>
      </c>
      <c r="C12" s="7">
        <v>22949.88</v>
      </c>
      <c r="D12" s="14"/>
    </row>
    <row r="13" spans="1:5" ht="18.75">
      <c r="A13" s="16">
        <v>5</v>
      </c>
      <c r="B13" s="8" t="s">
        <v>24</v>
      </c>
      <c r="C13" s="4">
        <f>SUM(C6:C12)</f>
        <v>215204.69999999998</v>
      </c>
      <c r="D13" s="14"/>
    </row>
    <row r="14" spans="1:5" ht="18.75">
      <c r="A14" s="23" t="s">
        <v>25</v>
      </c>
      <c r="B14" s="24"/>
      <c r="C14" s="24"/>
      <c r="D14" s="25"/>
    </row>
    <row r="15" spans="1:5" ht="18.75">
      <c r="A15" s="16">
        <v>6</v>
      </c>
      <c r="B15" s="6" t="s">
        <v>26</v>
      </c>
      <c r="C15" s="7">
        <v>0</v>
      </c>
      <c r="D15" s="14"/>
    </row>
    <row r="16" spans="1:5" ht="18.75">
      <c r="A16" s="16">
        <v>7</v>
      </c>
      <c r="B16" s="6" t="s">
        <v>27</v>
      </c>
      <c r="C16" s="7">
        <v>0</v>
      </c>
      <c r="D16" s="14" t="s">
        <v>28</v>
      </c>
    </row>
    <row r="17" spans="1:4" ht="37.5">
      <c r="A17" s="16">
        <v>8</v>
      </c>
      <c r="B17" s="6" t="s">
        <v>29</v>
      </c>
      <c r="C17" s="7">
        <v>0</v>
      </c>
      <c r="D17" s="14" t="s">
        <v>30</v>
      </c>
    </row>
    <row r="18" spans="1:4" ht="37.5">
      <c r="A18" s="16">
        <v>9</v>
      </c>
      <c r="B18" s="6" t="s">
        <v>31</v>
      </c>
      <c r="C18" s="7">
        <v>0</v>
      </c>
      <c r="D18" s="17"/>
    </row>
    <row r="19" spans="1:4" ht="37.5">
      <c r="A19" s="16">
        <v>10</v>
      </c>
      <c r="B19" s="6" t="s">
        <v>32</v>
      </c>
      <c r="C19" s="7">
        <v>0</v>
      </c>
      <c r="D19" s="17"/>
    </row>
    <row r="20" spans="1:4" ht="18.75">
      <c r="A20" s="16">
        <v>11</v>
      </c>
      <c r="B20" s="6" t="s">
        <v>33</v>
      </c>
      <c r="C20" s="7">
        <v>0</v>
      </c>
      <c r="D20" s="17"/>
    </row>
    <row r="21" spans="1:4" ht="18.75">
      <c r="A21" s="16">
        <v>12</v>
      </c>
      <c r="B21" s="6" t="s">
        <v>34</v>
      </c>
      <c r="C21" s="7">
        <v>0</v>
      </c>
      <c r="D21" s="17"/>
    </row>
    <row r="22" spans="1:4" ht="37.5">
      <c r="A22" s="16">
        <v>13</v>
      </c>
      <c r="B22" s="6" t="s">
        <v>35</v>
      </c>
      <c r="C22" s="7">
        <v>0</v>
      </c>
      <c r="D22" s="17"/>
    </row>
    <row r="23" spans="1:4" ht="37.5">
      <c r="A23" s="16">
        <v>14</v>
      </c>
      <c r="B23" s="6" t="s">
        <v>36</v>
      </c>
      <c r="C23" s="7">
        <v>0</v>
      </c>
      <c r="D23" s="17"/>
    </row>
    <row r="24" spans="1:4" ht="18.75">
      <c r="A24" s="16">
        <v>15</v>
      </c>
      <c r="B24" s="6" t="s">
        <v>37</v>
      </c>
      <c r="C24" s="7">
        <v>0</v>
      </c>
      <c r="D24" s="17"/>
    </row>
    <row r="25" spans="1:4" ht="37.5">
      <c r="A25" s="16">
        <v>16</v>
      </c>
      <c r="B25" s="6" t="s">
        <v>38</v>
      </c>
      <c r="C25" s="7">
        <v>0</v>
      </c>
      <c r="D25" s="17"/>
    </row>
    <row r="26" spans="1:4" ht="37.5">
      <c r="A26" s="16">
        <v>17</v>
      </c>
      <c r="B26" s="6" t="s">
        <v>39</v>
      </c>
      <c r="C26" s="7">
        <v>0</v>
      </c>
      <c r="D26" s="17"/>
    </row>
    <row r="27" spans="1:4" ht="37.5">
      <c r="A27" s="16">
        <v>18</v>
      </c>
      <c r="B27" s="6" t="s">
        <v>40</v>
      </c>
      <c r="C27" s="7">
        <v>0</v>
      </c>
      <c r="D27" s="17"/>
    </row>
    <row r="28" spans="1:4" ht="37.5">
      <c r="A28" s="18">
        <v>19</v>
      </c>
      <c r="B28" s="6" t="s">
        <v>41</v>
      </c>
      <c r="C28" s="7">
        <v>0</v>
      </c>
      <c r="D28" s="17"/>
    </row>
    <row r="29" spans="1:4" ht="75">
      <c r="A29" s="18">
        <v>20</v>
      </c>
      <c r="B29" s="6" t="s">
        <v>42</v>
      </c>
      <c r="C29" s="7">
        <v>0</v>
      </c>
      <c r="D29" s="17"/>
    </row>
    <row r="30" spans="1:4" ht="37.5">
      <c r="A30" s="18">
        <v>21</v>
      </c>
      <c r="B30" s="6" t="s">
        <v>43</v>
      </c>
      <c r="C30" s="7">
        <v>0</v>
      </c>
      <c r="D30" s="17"/>
    </row>
    <row r="31" spans="1:4" ht="37.5">
      <c r="A31" s="18">
        <v>22</v>
      </c>
      <c r="B31" s="6" t="s">
        <v>44</v>
      </c>
      <c r="C31" s="7">
        <v>0</v>
      </c>
      <c r="D31" s="17"/>
    </row>
    <row r="32" spans="1:4" ht="37.5">
      <c r="A32" s="18">
        <v>23</v>
      </c>
      <c r="B32" s="6" t="s">
        <v>45</v>
      </c>
      <c r="C32" s="7">
        <v>0</v>
      </c>
      <c r="D32" s="17"/>
    </row>
    <row r="33" spans="1:4" ht="37.5">
      <c r="A33" s="18">
        <v>24</v>
      </c>
      <c r="B33" s="6" t="s">
        <v>46</v>
      </c>
      <c r="C33" s="7">
        <v>0</v>
      </c>
      <c r="D33" s="17"/>
    </row>
    <row r="34" spans="1:4" ht="18.75">
      <c r="A34" s="18">
        <v>25</v>
      </c>
      <c r="B34" s="8" t="s">
        <v>47</v>
      </c>
      <c r="C34" s="7">
        <f>SUM(C15:C33)</f>
        <v>0</v>
      </c>
      <c r="D34" s="17"/>
    </row>
    <row r="35" spans="1:4" ht="18.75">
      <c r="A35" s="18">
        <v>26</v>
      </c>
      <c r="B35" s="8" t="s">
        <v>2</v>
      </c>
      <c r="C35" s="7">
        <f>C13-C34</f>
        <v>215204.69999999998</v>
      </c>
      <c r="D35" s="17"/>
    </row>
    <row r="36" spans="1:4" ht="18.75">
      <c r="A36" s="23" t="s">
        <v>48</v>
      </c>
      <c r="B36" s="24"/>
      <c r="C36" s="24"/>
      <c r="D36" s="25"/>
    </row>
    <row r="37" spans="1:4" ht="18.75">
      <c r="A37" s="18">
        <v>27</v>
      </c>
      <c r="B37" s="6" t="s">
        <v>49</v>
      </c>
      <c r="C37" s="7">
        <v>0</v>
      </c>
      <c r="D37" s="17"/>
    </row>
    <row r="38" spans="1:4" ht="18.75">
      <c r="A38" s="18">
        <v>28</v>
      </c>
      <c r="B38" s="6" t="s">
        <v>50</v>
      </c>
      <c r="C38" s="7">
        <v>0</v>
      </c>
      <c r="D38" s="17"/>
    </row>
    <row r="39" spans="1:4" ht="18.75">
      <c r="A39" s="18">
        <v>29</v>
      </c>
      <c r="B39" s="6" t="s">
        <v>51</v>
      </c>
      <c r="C39" s="7">
        <v>0</v>
      </c>
      <c r="D39" s="17"/>
    </row>
    <row r="40" spans="1:4" ht="18.75">
      <c r="A40" s="18">
        <v>30</v>
      </c>
      <c r="B40" s="6" t="s">
        <v>23</v>
      </c>
      <c r="C40" s="7">
        <v>0</v>
      </c>
      <c r="D40" s="17"/>
    </row>
    <row r="41" spans="1:4" ht="18.75">
      <c r="A41" s="18">
        <v>31</v>
      </c>
      <c r="B41" s="8" t="s">
        <v>52</v>
      </c>
      <c r="C41" s="7">
        <v>0</v>
      </c>
      <c r="D41" s="17"/>
    </row>
    <row r="42" spans="1:4" ht="18.75">
      <c r="A42" s="23" t="s">
        <v>53</v>
      </c>
      <c r="B42" s="24"/>
      <c r="C42" s="24"/>
      <c r="D42" s="25"/>
    </row>
    <row r="43" spans="1:4" ht="18.75">
      <c r="A43" s="18">
        <v>32</v>
      </c>
      <c r="B43" s="6" t="s">
        <v>54</v>
      </c>
      <c r="C43" s="7">
        <v>0</v>
      </c>
      <c r="D43" s="17"/>
    </row>
    <row r="44" spans="1:4" ht="37.5">
      <c r="A44" s="18">
        <v>33</v>
      </c>
      <c r="B44" s="6" t="s">
        <v>55</v>
      </c>
      <c r="C44" s="7">
        <v>0</v>
      </c>
      <c r="D44" s="17"/>
    </row>
    <row r="45" spans="1:4" ht="37.5">
      <c r="A45" s="18">
        <v>34</v>
      </c>
      <c r="B45" s="6" t="s">
        <v>56</v>
      </c>
      <c r="C45" s="7">
        <v>0</v>
      </c>
      <c r="D45" s="17"/>
    </row>
    <row r="46" spans="1:4" ht="37.5">
      <c r="A46" s="18">
        <v>35</v>
      </c>
      <c r="B46" s="6" t="s">
        <v>57</v>
      </c>
      <c r="C46" s="7">
        <v>0</v>
      </c>
      <c r="D46" s="17"/>
    </row>
    <row r="47" spans="1:4" ht="37.5">
      <c r="A47" s="18">
        <v>36</v>
      </c>
      <c r="B47" s="6" t="s">
        <v>58</v>
      </c>
      <c r="C47" s="7">
        <v>0</v>
      </c>
      <c r="D47" s="17"/>
    </row>
    <row r="48" spans="1:4" ht="18.75">
      <c r="A48" s="18">
        <v>37</v>
      </c>
      <c r="B48" s="6" t="s">
        <v>59</v>
      </c>
      <c r="C48" s="7">
        <v>0</v>
      </c>
      <c r="D48" s="17"/>
    </row>
    <row r="49" spans="1:4" ht="18.75">
      <c r="A49" s="18">
        <v>38</v>
      </c>
      <c r="B49" s="8" t="s">
        <v>60</v>
      </c>
      <c r="C49" s="7">
        <v>0</v>
      </c>
      <c r="D49" s="17"/>
    </row>
    <row r="50" spans="1:4" ht="18.75">
      <c r="A50" s="18">
        <v>39</v>
      </c>
      <c r="B50" s="8" t="s">
        <v>61</v>
      </c>
      <c r="C50" s="7">
        <v>0</v>
      </c>
      <c r="D50" s="17"/>
    </row>
    <row r="51" spans="1:4" ht="18.75">
      <c r="A51" s="18">
        <v>40</v>
      </c>
      <c r="B51" s="8" t="s">
        <v>3</v>
      </c>
      <c r="C51" s="7">
        <f>C35+C41-C49</f>
        <v>215204.69999999998</v>
      </c>
      <c r="D51" s="17"/>
    </row>
    <row r="52" spans="1:4" ht="18.75">
      <c r="A52" s="23" t="s">
        <v>62</v>
      </c>
      <c r="B52" s="24"/>
      <c r="C52" s="24"/>
      <c r="D52" s="25"/>
    </row>
    <row r="53" spans="1:4" ht="18.75">
      <c r="A53" s="18">
        <v>41</v>
      </c>
      <c r="B53" s="6" t="s">
        <v>63</v>
      </c>
      <c r="C53" s="7">
        <v>0</v>
      </c>
      <c r="D53" s="17"/>
    </row>
    <row r="54" spans="1:4" ht="18.75">
      <c r="A54" s="18">
        <v>42</v>
      </c>
      <c r="B54" s="6" t="s">
        <v>23</v>
      </c>
      <c r="C54" s="7">
        <v>0</v>
      </c>
      <c r="D54" s="17"/>
    </row>
    <row r="55" spans="1:4" ht="18.75">
      <c r="A55" s="18">
        <v>43</v>
      </c>
      <c r="B55" s="6" t="s">
        <v>64</v>
      </c>
      <c r="C55" s="7">
        <v>3159.0200000000032</v>
      </c>
      <c r="D55" s="17"/>
    </row>
    <row r="56" spans="1:4" ht="18.75">
      <c r="A56" s="18">
        <v>44</v>
      </c>
      <c r="B56" s="8" t="s">
        <v>65</v>
      </c>
      <c r="C56" s="7">
        <f>SUM(C53:C55)</f>
        <v>3159.0200000000032</v>
      </c>
      <c r="D56" s="17"/>
    </row>
    <row r="57" spans="1:4" ht="18.75">
      <c r="A57" s="23" t="s">
        <v>66</v>
      </c>
      <c r="B57" s="24"/>
      <c r="C57" s="24"/>
      <c r="D57" s="25"/>
    </row>
    <row r="58" spans="1:4" ht="18.75">
      <c r="A58" s="16">
        <v>45</v>
      </c>
      <c r="B58" s="6" t="s">
        <v>67</v>
      </c>
      <c r="C58" s="7">
        <v>0</v>
      </c>
      <c r="D58" s="17"/>
    </row>
    <row r="59" spans="1:4" ht="37.5">
      <c r="A59" s="16">
        <v>46</v>
      </c>
      <c r="B59" s="6" t="s">
        <v>55</v>
      </c>
      <c r="C59" s="7">
        <v>0</v>
      </c>
      <c r="D59" s="17"/>
    </row>
    <row r="60" spans="1:4" ht="37.5">
      <c r="A60" s="16">
        <v>47</v>
      </c>
      <c r="B60" s="6" t="s">
        <v>68</v>
      </c>
      <c r="C60" s="7">
        <v>0</v>
      </c>
      <c r="D60" s="17"/>
    </row>
    <row r="61" spans="1:4" ht="37.5">
      <c r="A61" s="16">
        <v>48</v>
      </c>
      <c r="B61" s="6" t="s">
        <v>69</v>
      </c>
      <c r="C61" s="7">
        <v>0</v>
      </c>
      <c r="D61" s="17"/>
    </row>
    <row r="62" spans="1:4" ht="18.75">
      <c r="A62" s="16">
        <v>49</v>
      </c>
      <c r="B62" s="6" t="s">
        <v>70</v>
      </c>
      <c r="C62" s="7">
        <v>0</v>
      </c>
      <c r="D62" s="17"/>
    </row>
    <row r="63" spans="1:4" ht="18.75">
      <c r="A63" s="16">
        <v>50</v>
      </c>
      <c r="B63" s="8" t="s">
        <v>71</v>
      </c>
      <c r="C63" s="7">
        <v>0</v>
      </c>
      <c r="D63" s="17"/>
    </row>
    <row r="64" spans="1:4" ht="18.75">
      <c r="A64" s="16">
        <v>51</v>
      </c>
      <c r="B64" s="8" t="s">
        <v>72</v>
      </c>
      <c r="C64" s="7">
        <f>C56-C63</f>
        <v>3159.0200000000032</v>
      </c>
      <c r="D64" s="17"/>
    </row>
    <row r="65" spans="1:5" ht="18.75">
      <c r="A65" s="16">
        <v>52</v>
      </c>
      <c r="B65" s="8" t="s">
        <v>73</v>
      </c>
      <c r="C65" s="7">
        <f>C35+C64</f>
        <v>218363.71999999997</v>
      </c>
      <c r="D65" s="17"/>
    </row>
    <row r="66" spans="1:5" ht="18.75">
      <c r="A66" s="16">
        <v>53</v>
      </c>
      <c r="B66" s="8" t="s">
        <v>4</v>
      </c>
      <c r="C66" s="7">
        <v>1050432.2299624998</v>
      </c>
      <c r="D66" s="17"/>
    </row>
    <row r="67" spans="1:5" ht="18.75">
      <c r="A67" s="23" t="s">
        <v>74</v>
      </c>
      <c r="B67" s="24"/>
      <c r="C67" s="24"/>
      <c r="D67" s="25"/>
    </row>
    <row r="68" spans="1:5" ht="18.75">
      <c r="A68" s="16">
        <v>54</v>
      </c>
      <c r="B68" s="8" t="s">
        <v>75</v>
      </c>
      <c r="C68" s="7">
        <f>C35/C66*100</f>
        <v>20.487252186434031</v>
      </c>
      <c r="D68" s="17"/>
    </row>
    <row r="69" spans="1:5" ht="18.75">
      <c r="A69" s="16">
        <v>55</v>
      </c>
      <c r="B69" s="8" t="s">
        <v>76</v>
      </c>
      <c r="C69" s="7">
        <f>C51/C66*100</f>
        <v>20.487252186434031</v>
      </c>
      <c r="D69" s="17"/>
    </row>
    <row r="70" spans="1:5" ht="18.75">
      <c r="A70" s="16">
        <v>56</v>
      </c>
      <c r="B70" s="8" t="s">
        <v>5</v>
      </c>
      <c r="C70" s="7">
        <f>C65/C66*100</f>
        <v>20.787987437113912</v>
      </c>
      <c r="D70" s="17"/>
    </row>
    <row r="71" spans="1:5" ht="18.75">
      <c r="A71" s="19">
        <v>57</v>
      </c>
      <c r="B71" s="9" t="s">
        <v>77</v>
      </c>
      <c r="C71" s="10">
        <v>2.5</v>
      </c>
      <c r="D71" s="20"/>
    </row>
    <row r="72" spans="1:5" ht="18.75">
      <c r="A72" s="19">
        <v>58</v>
      </c>
      <c r="B72" s="11" t="s">
        <v>78</v>
      </c>
      <c r="C72" s="10">
        <v>2.5</v>
      </c>
      <c r="D72" s="20"/>
    </row>
    <row r="73" spans="1:5" ht="18.75">
      <c r="A73" s="19">
        <v>59</v>
      </c>
      <c r="B73" s="11" t="s">
        <v>79</v>
      </c>
      <c r="C73" s="10">
        <v>0</v>
      </c>
      <c r="D73" s="20"/>
    </row>
    <row r="74" spans="1:5" ht="37.5">
      <c r="A74" s="19">
        <v>60</v>
      </c>
      <c r="B74" s="11" t="s">
        <v>80</v>
      </c>
      <c r="C74" s="12"/>
      <c r="D74" s="20"/>
    </row>
    <row r="75" spans="1:5" ht="56.25">
      <c r="A75" s="19">
        <v>61</v>
      </c>
      <c r="B75" s="9" t="s">
        <v>6</v>
      </c>
      <c r="C75" s="10">
        <f>(C35-C66*0.105)/C66*100</f>
        <v>9.9872521864340307</v>
      </c>
      <c r="D75" s="20"/>
      <c r="E75" s="1"/>
    </row>
    <row r="76" spans="1:5" ht="18.75">
      <c r="A76" s="28" t="s">
        <v>81</v>
      </c>
      <c r="B76" s="29"/>
      <c r="C76" s="29"/>
      <c r="D76" s="30"/>
    </row>
    <row r="77" spans="1:5" ht="18.75">
      <c r="A77" s="19">
        <v>62</v>
      </c>
      <c r="B77" s="11" t="s">
        <v>75</v>
      </c>
      <c r="C77" s="13">
        <v>5</v>
      </c>
      <c r="D77" s="20"/>
    </row>
    <row r="78" spans="1:5" ht="18.75">
      <c r="A78" s="19">
        <v>63</v>
      </c>
      <c r="B78" s="11" t="s">
        <v>76</v>
      </c>
      <c r="C78" s="13">
        <v>6</v>
      </c>
      <c r="D78" s="20"/>
    </row>
    <row r="79" spans="1:5" ht="18.75">
      <c r="A79" s="19">
        <v>64</v>
      </c>
      <c r="B79" s="11" t="s">
        <v>5</v>
      </c>
      <c r="C79" s="13">
        <v>8</v>
      </c>
      <c r="D79" s="20"/>
    </row>
    <row r="80" spans="1:5" ht="18.75">
      <c r="A80" s="23" t="s">
        <v>82</v>
      </c>
      <c r="B80" s="24"/>
      <c r="C80" s="24"/>
      <c r="D80" s="25"/>
    </row>
    <row r="81" spans="1:4" ht="37.5">
      <c r="A81" s="16">
        <v>65</v>
      </c>
      <c r="B81" s="6" t="s">
        <v>83</v>
      </c>
      <c r="C81" s="7">
        <v>1936.47</v>
      </c>
      <c r="D81" s="17"/>
    </row>
    <row r="82" spans="1:4" ht="37.5">
      <c r="A82" s="16">
        <v>66</v>
      </c>
      <c r="B82" s="6" t="s">
        <v>84</v>
      </c>
      <c r="C82" s="7">
        <v>0</v>
      </c>
      <c r="D82" s="17"/>
    </row>
    <row r="83" spans="1:4" ht="37.5">
      <c r="A83" s="16">
        <v>67</v>
      </c>
      <c r="B83" s="6" t="s">
        <v>85</v>
      </c>
      <c r="C83" s="7">
        <v>9285.6200000000008</v>
      </c>
      <c r="D83" s="17"/>
    </row>
    <row r="84" spans="1:4" ht="18.75">
      <c r="A84" s="23" t="s">
        <v>86</v>
      </c>
      <c r="B84" s="24"/>
      <c r="C84" s="24"/>
      <c r="D84" s="25"/>
    </row>
    <row r="85" spans="1:4" ht="37.5">
      <c r="A85" s="16">
        <v>68</v>
      </c>
      <c r="B85" s="6" t="s">
        <v>87</v>
      </c>
      <c r="C85" s="22">
        <v>3159.02</v>
      </c>
      <c r="D85" s="17"/>
    </row>
    <row r="86" spans="1:4" ht="37.5">
      <c r="A86" s="16">
        <v>69</v>
      </c>
      <c r="B86" s="6" t="s">
        <v>88</v>
      </c>
      <c r="C86" s="22">
        <v>3159.02</v>
      </c>
      <c r="D86" s="17"/>
    </row>
  </sheetData>
  <mergeCells count="11">
    <mergeCell ref="A57:D57"/>
    <mergeCell ref="A67:D67"/>
    <mergeCell ref="A76:D76"/>
    <mergeCell ref="A80:D80"/>
    <mergeCell ref="A84:D84"/>
    <mergeCell ref="A52:D52"/>
    <mergeCell ref="A3:B4"/>
    <mergeCell ref="A5:D5"/>
    <mergeCell ref="A14:D14"/>
    <mergeCell ref="A36:D36"/>
    <mergeCell ref="A42:D42"/>
  </mergeCells>
  <phoneticPr fontId="3" type="noConversion"/>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CC1资本构成</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陈衡涛</cp:lastModifiedBy>
  <cp:lastPrinted>2024-04-17T07:42:12Z</cp:lastPrinted>
  <dcterms:created xsi:type="dcterms:W3CDTF">2024-04-15T10:45:50Z</dcterms:created>
  <dcterms:modified xsi:type="dcterms:W3CDTF">2026-02-10T09:15:07Z</dcterms:modified>
</cp:coreProperties>
</file>